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500" windowHeight="122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6" i="1" l="1"/>
  <c r="D53" i="1" s="1"/>
  <c r="D69" i="1" s="1"/>
  <c r="F49" i="1" l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8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4" i="1"/>
  <c r="F25" i="1"/>
  <c r="F26" i="1"/>
  <c r="F27" i="1"/>
  <c r="F28" i="1"/>
  <c r="F31" i="1"/>
  <c r="F32" i="1"/>
  <c r="F33" i="1"/>
  <c r="F34" i="1"/>
  <c r="F35" i="1"/>
  <c r="F40" i="1"/>
  <c r="F41" i="1"/>
  <c r="F42" i="1"/>
  <c r="F43" i="1"/>
  <c r="F44" i="1"/>
  <c r="F45" i="1"/>
  <c r="F5" i="1"/>
</calcChain>
</file>

<file path=xl/sharedStrings.xml><?xml version="1.0" encoding="utf-8"?>
<sst xmlns="http://schemas.openxmlformats.org/spreadsheetml/2006/main" count="138" uniqueCount="122">
  <si>
    <t>Найменування</t>
  </si>
  <si>
    <t>Код</t>
  </si>
  <si>
    <t>План на звітний рік (2020)</t>
  </si>
  <si>
    <t>Виконано за звітний рік (2020)</t>
  </si>
  <si>
    <t>Відсоток виконання</t>
  </si>
  <si>
    <t>Податкові надходження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</si>
  <si>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</si>
  <si>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</si>
  <si>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Внутрішні податки на товари та послуги  </t>
  </si>
  <si>
    <t>14000000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</si>
  <si>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</si>
  <si>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</si>
  <si>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</si>
  <si>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</si>
  <si>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</si>
  <si>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</si>
  <si>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</si>
  <si>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</si>
  <si>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</si>
  <si>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</si>
  <si>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</si>
  <si>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</si>
  <si>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</si>
  <si>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</si>
  <si>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</si>
  <si>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</si>
  <si>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Єдиний податок  </t>
  </si>
  <si>
    <t>18050000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</si>
  <si>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</si>
  <si>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</si>
  <si>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</si>
  <si>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</si>
  <si>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</si>
  <si>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</si>
  <si>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</si>
  <si>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</si>
  <si>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інших адміністративних послуг</t>
  </si>
  <si>
    <t>22012500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</si>
  <si>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</si>
  <si>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</si>
  <si>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</si>
  <si>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</si>
  <si>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</t>
  </si>
  <si>
    <t>24000000</t>
  </si>
  <si>
    <t>Інші надходження  </t>
  </si>
  <si>
    <t>24060000</t>
  </si>
  <si>
    <t>24060300</t>
  </si>
  <si>
    <t>Разом доходів (без урахування міжбюджетних трансфертів)</t>
  </si>
  <si>
    <t>90010100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</si>
  <si>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</si>
  <si>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</si>
  <si>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</si>
  <si>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</si>
  <si>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</si>
  <si>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10000000</t>
  </si>
  <si>
    <t>Податок на прибуток підприємств та фінансових установ комунальної власності </t>
  </si>
  <si>
    <t>11020200</t>
  </si>
  <si>
    <t>Рентна плата за користування надрами для видобування корисних копалин загальнодержавного значення </t>
  </si>
  <si>
    <t>13030100</t>
  </si>
  <si>
    <t>Пальне</t>
  </si>
  <si>
    <t>14021900</t>
  </si>
  <si>
    <t>14031900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</si>
  <si>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</si>
  <si>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</si>
  <si>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</si>
  <si>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</si>
  <si>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</si>
  <si>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</si>
  <si>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</si>
  <si>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</si>
  <si>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з юридичних осіб </t>
  </si>
  <si>
    <t>18050300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</si>
  <si>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</si>
  <si>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</si>
  <si>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</si>
  <si>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</si>
  <si>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Адміністративний збір за державну реєстрацію речових прав на нерухоме майно та їх обтяжень </t>
  </si>
  <si>
    <t>22012600</t>
  </si>
  <si>
    <t>Державне мито, не віднесене до інших категорій  </t>
  </si>
  <si>
    <t>22090200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</si>
  <si>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</si>
  <si>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</si>
  <si>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</si>
  <si>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</si>
  <si>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 xml:space="preserve">    Богданівська сільська рада (загальний фонд)</t>
  </si>
  <si>
    <t xml:space="preserve">    Богданівська сільська рада (спеціальний фонд)</t>
  </si>
  <si>
    <t>Інші податки та збори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</si>
  <si>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</si>
  <si>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</si>
  <si>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</si>
  <si>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</si>
  <si>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</si>
  <si>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</si>
  <si>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</si>
  <si>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</si>
  <si>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</si>
  <si>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</si>
  <si>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</si>
  <si>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</si>
  <si>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</si>
  <si>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</si>
  <si>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</si>
  <si>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</si>
  <si>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19000000</t>
  </si>
  <si>
    <t>19010100</t>
  </si>
  <si>
    <t>19010200</t>
  </si>
  <si>
    <t>19010300</t>
  </si>
  <si>
    <t>21110000</t>
  </si>
  <si>
    <t>24170000</t>
  </si>
  <si>
    <t>25000000</t>
  </si>
  <si>
    <t>25010100</t>
  </si>
  <si>
    <t>25010300</t>
  </si>
  <si>
    <t>25020000</t>
  </si>
  <si>
    <t>25020100</t>
  </si>
  <si>
    <t>30000000</t>
  </si>
  <si>
    <t>31000000</t>
  </si>
  <si>
    <t>31030000</t>
  </si>
  <si>
    <t>33000000</t>
  </si>
  <si>
    <t>33010000</t>
  </si>
  <si>
    <t>33010100</t>
  </si>
  <si>
    <t>Аналіз виконання доходної частини бюджету Богданівської сільської ради за 2020 рік.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</si>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</sst>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120" zoomScaleNormal="120" workbookViewId="0">
      <selection activeCell="G4" sqref="G4"/>
    </sheetView>
  </sheetViews>
  <sheetFormatPr defaultRowHeight="15.75" x14ac:dyDescent="0.25"/>
  <cols>
    <col min="1" max="1" width="9.140625" style="2"/>
    <col min="2" max="2" width="17.85546875" style="2" customWidth="1"/>
    <col min="3" max="3" width="14" style="2" customWidth="1"/>
    <col min="4" max="4" width="15.85546875" style="2" customWidth="1"/>
    <col min="5" max="5" width="18.42578125" style="2" customWidth="1"/>
    <col min="6" max="6" width="9" style="11" customWidth="1"/>
    <col min="7" max="7" width="9.140625" style="2" customWidth="1"/>
    <col min="8" max="16384" width="9.140625" style="2"/>
  </cols>
  <sheetData>
    <row r="1" spans="1:6" x14ac:dyDescent="0.25">
      <c r="F1" s="11" t="s">
        <v>121</v>
      </c>
    </row>
    <row r="2" spans="1:6" ht="38.25" customHeight="1" x14ac:dyDescent="0.3">
      <c r="A2" s="1"/>
      <c r="B2" s="27" t="s">
        <v>120</v>
      </c>
      <c r="C2" s="27"/>
      <c r="D2" s="27"/>
      <c r="E2" s="27"/>
      <c r="F2" s="27"/>
    </row>
    <row r="3" spans="1:6" ht="18.75" x14ac:dyDescent="0.3">
      <c r="A3" s="28" t="s">
        <v>84</v>
      </c>
      <c r="B3" s="28"/>
      <c r="C3" s="28"/>
      <c r="D3" s="28"/>
      <c r="E3" s="28"/>
      <c r="F3" s="28"/>
    </row>
    <row r="4" spans="1:6" ht="42" customHeight="1" x14ac:dyDescent="0.25">
      <c r="A4" s="29" t="s">
        <v>0</v>
      </c>
      <c r="B4" s="29"/>
      <c r="C4" s="12" t="s">
        <v>1</v>
      </c>
      <c r="D4" s="13" t="s">
        <v>2</v>
      </c>
      <c r="E4" s="13" t="s">
        <v>3</v>
      </c>
      <c r="F4" s="14" t="s">
        <v>4</v>
      </c>
    </row>
    <row r="5" spans="1:6" ht="23.25" customHeight="1" x14ac:dyDescent="0.25">
      <c r="A5" s="21" t="s">
        <v>5</v>
      </c>
      <c r="B5" s="21"/>
      <c r="C5" s="3" t="s">
        <v>54</v>
      </c>
      <c r="D5" s="4">
        <v>11370260</v>
      </c>
      <c r="E5" s="4">
        <v>11428081.58</v>
      </c>
      <c r="F5" s="8">
        <f>E5/D5*100</f>
        <v>100.50853348999935</v>
      </c>
    </row>
    <row r="6" spans="1:6" ht="39.75" customHeight="1" x14ac:dyDescent="0.25">
      <c r="A6" s="23" t="s">
        <v>55</v>
      </c>
      <c r="B6" s="23"/>
      <c r="C6" s="5" t="s">
        <v>56</v>
      </c>
      <c r="D6" s="4">
        <v>0</v>
      </c>
      <c r="E6" s="4">
        <v>18883</v>
      </c>
      <c r="F6" s="8"/>
    </row>
    <row r="7" spans="1:6" ht="30.75" customHeight="1" x14ac:dyDescent="0.25">
      <c r="A7" s="23" t="s">
        <v>6</v>
      </c>
      <c r="B7" s="23"/>
      <c r="C7" s="5" t="s">
        <v>7</v>
      </c>
      <c r="D7" s="4">
        <v>84600</v>
      </c>
      <c r="E7" s="4">
        <v>251456.68</v>
      </c>
      <c r="F7" s="8">
        <f t="shared" ref="F7:F45" si="0">E7/D7*100</f>
        <v>297.2301182033097</v>
      </c>
    </row>
    <row r="8" spans="1:6" ht="40.5" customHeight="1" x14ac:dyDescent="0.25">
      <c r="A8" s="23" t="s">
        <v>57</v>
      </c>
      <c r="B8" s="23"/>
      <c r="C8" s="5" t="s">
        <v>58</v>
      </c>
      <c r="D8" s="4">
        <v>2460</v>
      </c>
      <c r="E8" s="4">
        <v>1394.02</v>
      </c>
      <c r="F8" s="8">
        <f t="shared" si="0"/>
        <v>56.667479674796752</v>
      </c>
    </row>
    <row r="9" spans="1:6" ht="27.75" customHeight="1" x14ac:dyDescent="0.25">
      <c r="A9" s="23" t="s">
        <v>8</v>
      </c>
      <c r="B9" s="23"/>
      <c r="C9" s="5" t="s">
        <v>9</v>
      </c>
      <c r="D9" s="4">
        <v>4075400</v>
      </c>
      <c r="E9" s="4">
        <v>5215301.17</v>
      </c>
      <c r="F9" s="8">
        <f t="shared" si="0"/>
        <v>127.97028929675614</v>
      </c>
    </row>
    <row r="10" spans="1:6" ht="15.75" customHeight="1" x14ac:dyDescent="0.25">
      <c r="A10" s="23" t="s">
        <v>59</v>
      </c>
      <c r="B10" s="23"/>
      <c r="C10" s="5" t="s">
        <v>60</v>
      </c>
      <c r="D10" s="4">
        <v>650000</v>
      </c>
      <c r="E10" s="4">
        <v>948917.95</v>
      </c>
      <c r="F10" s="8">
        <f t="shared" si="0"/>
        <v>145.98737692307691</v>
      </c>
    </row>
    <row r="11" spans="1:6" ht="15.75" customHeight="1" x14ac:dyDescent="0.25">
      <c r="A11" s="23" t="s">
        <v>59</v>
      </c>
      <c r="B11" s="23"/>
      <c r="C11" s="5" t="s">
        <v>61</v>
      </c>
      <c r="D11" s="4">
        <v>2700000</v>
      </c>
      <c r="E11" s="4">
        <v>3317964.7</v>
      </c>
      <c r="F11" s="8">
        <f t="shared" si="0"/>
        <v>122.88758148148149</v>
      </c>
    </row>
    <row r="12" spans="1:6" ht="33.75" customHeight="1" x14ac:dyDescent="0.25">
      <c r="A12" s="23" t="s">
        <v>10</v>
      </c>
      <c r="B12" s="23"/>
      <c r="C12" s="5" t="s">
        <v>11</v>
      </c>
      <c r="D12" s="4">
        <v>725400</v>
      </c>
      <c r="E12" s="4">
        <v>948418.52</v>
      </c>
      <c r="F12" s="8">
        <f t="shared" si="0"/>
        <v>130.74421284808381</v>
      </c>
    </row>
    <row r="13" spans="1:6" ht="15.75" customHeight="1" x14ac:dyDescent="0.25">
      <c r="A13" s="23" t="s">
        <v>12</v>
      </c>
      <c r="B13" s="23"/>
      <c r="C13" s="5" t="s">
        <v>13</v>
      </c>
      <c r="D13" s="4">
        <v>7207800</v>
      </c>
      <c r="E13" s="4">
        <v>5941046.71</v>
      </c>
      <c r="F13" s="8">
        <f t="shared" si="0"/>
        <v>82.425243624961837</v>
      </c>
    </row>
    <row r="14" spans="1:6" ht="20.25" customHeight="1" x14ac:dyDescent="0.25">
      <c r="A14" s="23" t="s">
        <v>62</v>
      </c>
      <c r="B14" s="23"/>
      <c r="C14" s="5" t="s">
        <v>63</v>
      </c>
      <c r="D14" s="4">
        <v>9400</v>
      </c>
      <c r="E14" s="4">
        <v>10939.31</v>
      </c>
      <c r="F14" s="8">
        <f t="shared" si="0"/>
        <v>116.37563829787234</v>
      </c>
    </row>
    <row r="15" spans="1:6" ht="32.25" customHeight="1" x14ac:dyDescent="0.25">
      <c r="A15" s="23" t="s">
        <v>14</v>
      </c>
      <c r="B15" s="23"/>
      <c r="C15" s="5" t="s">
        <v>15</v>
      </c>
      <c r="D15" s="4">
        <v>81300</v>
      </c>
      <c r="E15" s="4">
        <v>109837.13</v>
      </c>
      <c r="F15" s="8">
        <f t="shared" si="0"/>
        <v>135.10102091020912</v>
      </c>
    </row>
    <row r="16" spans="1:6" ht="19.5" customHeight="1" x14ac:dyDescent="0.25">
      <c r="A16" s="23" t="s">
        <v>16</v>
      </c>
      <c r="B16" s="23"/>
      <c r="C16" s="5" t="s">
        <v>17</v>
      </c>
      <c r="D16" s="4">
        <v>16500</v>
      </c>
      <c r="E16" s="4">
        <v>140649.15</v>
      </c>
      <c r="F16" s="8">
        <f t="shared" si="0"/>
        <v>852.41909090909087</v>
      </c>
    </row>
    <row r="17" spans="1:6" ht="20.25" customHeight="1" x14ac:dyDescent="0.25">
      <c r="A17" s="23" t="s">
        <v>64</v>
      </c>
      <c r="B17" s="23"/>
      <c r="C17" s="5" t="s">
        <v>65</v>
      </c>
      <c r="D17" s="4">
        <v>452000</v>
      </c>
      <c r="E17" s="4">
        <v>410428.45</v>
      </c>
      <c r="F17" s="8">
        <f t="shared" si="0"/>
        <v>90.802754424778769</v>
      </c>
    </row>
    <row r="18" spans="1:6" ht="15.75" customHeight="1" x14ac:dyDescent="0.25">
      <c r="A18" s="23" t="s">
        <v>18</v>
      </c>
      <c r="B18" s="23"/>
      <c r="C18" s="5" t="s">
        <v>19</v>
      </c>
      <c r="D18" s="4">
        <v>257700</v>
      </c>
      <c r="E18" s="4">
        <v>281698.53000000003</v>
      </c>
      <c r="F18" s="8">
        <f t="shared" si="0"/>
        <v>109.31258440046567</v>
      </c>
    </row>
    <row r="19" spans="1:6" ht="19.5" customHeight="1" x14ac:dyDescent="0.25">
      <c r="A19" s="23" t="s">
        <v>20</v>
      </c>
      <c r="B19" s="23"/>
      <c r="C19" s="5" t="s">
        <v>21</v>
      </c>
      <c r="D19" s="4">
        <v>2181600</v>
      </c>
      <c r="E19" s="4">
        <v>1164421.43</v>
      </c>
      <c r="F19" s="8">
        <f t="shared" si="0"/>
        <v>53.374653006967364</v>
      </c>
    </row>
    <row r="20" spans="1:6" ht="15.75" customHeight="1" x14ac:dyDescent="0.25">
      <c r="A20" s="23" t="s">
        <v>22</v>
      </c>
      <c r="B20" s="23"/>
      <c r="C20" s="5" t="s">
        <v>23</v>
      </c>
      <c r="D20" s="4">
        <v>450000</v>
      </c>
      <c r="E20" s="4">
        <v>735616.25</v>
      </c>
      <c r="F20" s="8">
        <f t="shared" si="0"/>
        <v>163.4702777777778</v>
      </c>
    </row>
    <row r="21" spans="1:6" ht="15.75" customHeight="1" x14ac:dyDescent="0.25">
      <c r="A21" s="23" t="s">
        <v>24</v>
      </c>
      <c r="B21" s="23"/>
      <c r="C21" s="5" t="s">
        <v>25</v>
      </c>
      <c r="D21" s="4">
        <v>131000</v>
      </c>
      <c r="E21" s="4">
        <v>124529.78</v>
      </c>
      <c r="F21" s="8">
        <f t="shared" si="0"/>
        <v>95.060900763358774</v>
      </c>
    </row>
    <row r="22" spans="1:6" ht="19.5" customHeight="1" x14ac:dyDescent="0.25">
      <c r="A22" s="23" t="s">
        <v>66</v>
      </c>
      <c r="B22" s="23"/>
      <c r="C22" s="5" t="s">
        <v>67</v>
      </c>
      <c r="D22" s="4">
        <v>0</v>
      </c>
      <c r="E22" s="4">
        <v>25000</v>
      </c>
      <c r="F22" s="8"/>
    </row>
    <row r="23" spans="1:6" ht="21.75" customHeight="1" x14ac:dyDescent="0.25">
      <c r="A23" s="23" t="s">
        <v>68</v>
      </c>
      <c r="B23" s="23"/>
      <c r="C23" s="5" t="s">
        <v>69</v>
      </c>
      <c r="D23" s="4">
        <v>0</v>
      </c>
      <c r="E23" s="4">
        <v>4291.67</v>
      </c>
      <c r="F23" s="8"/>
    </row>
    <row r="24" spans="1:6" ht="18.75" customHeight="1" x14ac:dyDescent="0.25">
      <c r="A24" s="23" t="s">
        <v>26</v>
      </c>
      <c r="B24" s="23"/>
      <c r="C24" s="5" t="s">
        <v>27</v>
      </c>
      <c r="D24" s="4">
        <v>3628300</v>
      </c>
      <c r="E24" s="4">
        <v>2933635.01</v>
      </c>
      <c r="F24" s="8">
        <f t="shared" si="0"/>
        <v>80.854257090097278</v>
      </c>
    </row>
    <row r="25" spans="1:6" ht="15.75" customHeight="1" x14ac:dyDescent="0.25">
      <c r="A25" s="23" t="s">
        <v>70</v>
      </c>
      <c r="B25" s="23"/>
      <c r="C25" s="5" t="s">
        <v>71</v>
      </c>
      <c r="D25" s="4">
        <v>108300</v>
      </c>
      <c r="E25" s="4">
        <v>149703.93</v>
      </c>
      <c r="F25" s="8">
        <f t="shared" si="0"/>
        <v>138.2307756232687</v>
      </c>
    </row>
    <row r="26" spans="1:6" ht="15.75" customHeight="1" x14ac:dyDescent="0.25">
      <c r="A26" s="23" t="s">
        <v>28</v>
      </c>
      <c r="B26" s="23"/>
      <c r="C26" s="5" t="s">
        <v>29</v>
      </c>
      <c r="D26" s="4">
        <v>3400000</v>
      </c>
      <c r="E26" s="4">
        <v>2670700.9500000002</v>
      </c>
      <c r="F26" s="8">
        <f t="shared" si="0"/>
        <v>78.550027941176481</v>
      </c>
    </row>
    <row r="27" spans="1:6" ht="21.75" customHeight="1" x14ac:dyDescent="0.25">
      <c r="A27" s="23" t="s">
        <v>30</v>
      </c>
      <c r="B27" s="23"/>
      <c r="C27" s="5" t="s">
        <v>31</v>
      </c>
      <c r="D27" s="4">
        <v>120000</v>
      </c>
      <c r="E27" s="4">
        <v>113230.13</v>
      </c>
      <c r="F27" s="8">
        <f t="shared" si="0"/>
        <v>94.358441666666664</v>
      </c>
    </row>
    <row r="28" spans="1:6" x14ac:dyDescent="0.25">
      <c r="A28" s="24" t="s">
        <v>32</v>
      </c>
      <c r="B28" s="24"/>
      <c r="C28" s="3" t="s">
        <v>33</v>
      </c>
      <c r="D28" s="4">
        <v>115600</v>
      </c>
      <c r="E28" s="4">
        <v>259766.9</v>
      </c>
      <c r="F28" s="8">
        <f t="shared" si="0"/>
        <v>224.71185121107266</v>
      </c>
    </row>
    <row r="29" spans="1:6" ht="21" customHeight="1" x14ac:dyDescent="0.25">
      <c r="A29" s="23" t="s">
        <v>72</v>
      </c>
      <c r="B29" s="23"/>
      <c r="C29" s="5" t="s">
        <v>73</v>
      </c>
      <c r="D29" s="4">
        <v>0</v>
      </c>
      <c r="E29" s="4">
        <v>136.87</v>
      </c>
      <c r="F29" s="8"/>
    </row>
    <row r="30" spans="1:6" ht="21" customHeight="1" x14ac:dyDescent="0.25">
      <c r="A30" s="23" t="s">
        <v>74</v>
      </c>
      <c r="B30" s="23"/>
      <c r="C30" s="5" t="s">
        <v>75</v>
      </c>
      <c r="D30" s="4">
        <v>0</v>
      </c>
      <c r="E30" s="4">
        <v>1700</v>
      </c>
      <c r="F30" s="8"/>
    </row>
    <row r="31" spans="1:6" ht="21" customHeight="1" x14ac:dyDescent="0.25">
      <c r="A31" s="23" t="s">
        <v>34</v>
      </c>
      <c r="B31" s="23"/>
      <c r="C31" s="5" t="s">
        <v>35</v>
      </c>
      <c r="D31" s="4">
        <v>115600</v>
      </c>
      <c r="E31" s="4">
        <v>196955.35</v>
      </c>
      <c r="F31" s="8">
        <f t="shared" si="0"/>
        <v>170.37660034602075</v>
      </c>
    </row>
    <row r="32" spans="1:6" ht="20.25" customHeight="1" x14ac:dyDescent="0.25">
      <c r="A32" s="23" t="s">
        <v>36</v>
      </c>
      <c r="B32" s="23"/>
      <c r="C32" s="5" t="s">
        <v>37</v>
      </c>
      <c r="D32" s="4">
        <v>8000</v>
      </c>
      <c r="E32" s="4">
        <v>7391.65</v>
      </c>
      <c r="F32" s="8">
        <f t="shared" si="0"/>
        <v>92.395624999999995</v>
      </c>
    </row>
    <row r="33" spans="1:6" ht="20.25" customHeight="1" x14ac:dyDescent="0.25">
      <c r="A33" s="23" t="s">
        <v>76</v>
      </c>
      <c r="B33" s="23"/>
      <c r="C33" s="5" t="s">
        <v>77</v>
      </c>
      <c r="D33" s="4">
        <v>80000</v>
      </c>
      <c r="E33" s="4">
        <v>116468.99</v>
      </c>
      <c r="F33" s="8">
        <f t="shared" si="0"/>
        <v>145.58623750000001</v>
      </c>
    </row>
    <row r="34" spans="1:6" x14ac:dyDescent="0.25">
      <c r="A34" s="23" t="s">
        <v>38</v>
      </c>
      <c r="B34" s="23"/>
      <c r="C34" s="5" t="s">
        <v>39</v>
      </c>
      <c r="D34" s="4">
        <v>27600</v>
      </c>
      <c r="E34" s="4">
        <v>73094.710000000006</v>
      </c>
      <c r="F34" s="8">
        <f t="shared" si="0"/>
        <v>264.83590579710147</v>
      </c>
    </row>
    <row r="35" spans="1:6" ht="18" customHeight="1" x14ac:dyDescent="0.25">
      <c r="A35" s="23" t="s">
        <v>40</v>
      </c>
      <c r="B35" s="23"/>
      <c r="C35" s="5" t="s">
        <v>41</v>
      </c>
      <c r="D35" s="4">
        <v>27600</v>
      </c>
      <c r="E35" s="4">
        <v>72991.740000000005</v>
      </c>
      <c r="F35" s="8">
        <f t="shared" si="0"/>
        <v>264.46282608695657</v>
      </c>
    </row>
    <row r="36" spans="1:6" ht="19.5" customHeight="1" x14ac:dyDescent="0.25">
      <c r="A36" s="23" t="s">
        <v>78</v>
      </c>
      <c r="B36" s="23"/>
      <c r="C36" s="5" t="s">
        <v>79</v>
      </c>
      <c r="D36" s="4">
        <v>0</v>
      </c>
      <c r="E36" s="4">
        <v>102.97</v>
      </c>
      <c r="F36" s="8"/>
    </row>
    <row r="37" spans="1:6" x14ac:dyDescent="0.25">
      <c r="A37" s="23" t="s">
        <v>42</v>
      </c>
      <c r="B37" s="23"/>
      <c r="C37" s="5" t="s">
        <v>43</v>
      </c>
      <c r="D37" s="4">
        <v>0</v>
      </c>
      <c r="E37" s="4">
        <v>60974.68</v>
      </c>
      <c r="F37" s="8"/>
    </row>
    <row r="38" spans="1:6" x14ac:dyDescent="0.25">
      <c r="A38" s="23" t="s">
        <v>44</v>
      </c>
      <c r="B38" s="23"/>
      <c r="C38" s="5" t="s">
        <v>45</v>
      </c>
      <c r="D38" s="4">
        <v>0</v>
      </c>
      <c r="E38" s="4">
        <v>60974.68</v>
      </c>
      <c r="F38" s="8"/>
    </row>
    <row r="39" spans="1:6" x14ac:dyDescent="0.25">
      <c r="A39" s="23" t="s">
        <v>44</v>
      </c>
      <c r="B39" s="23"/>
      <c r="C39" s="5" t="s">
        <v>46</v>
      </c>
      <c r="D39" s="4">
        <v>0</v>
      </c>
      <c r="E39" s="4">
        <v>60974.68</v>
      </c>
      <c r="F39" s="8"/>
    </row>
    <row r="40" spans="1:6" ht="18" customHeight="1" x14ac:dyDescent="0.25">
      <c r="A40" s="24" t="s">
        <v>47</v>
      </c>
      <c r="B40" s="24"/>
      <c r="C40" s="3" t="s">
        <v>48</v>
      </c>
      <c r="D40" s="4">
        <v>11485860</v>
      </c>
      <c r="E40" s="4">
        <v>11687848.48</v>
      </c>
      <c r="F40" s="8">
        <f t="shared" si="0"/>
        <v>101.75858385876199</v>
      </c>
    </row>
    <row r="41" spans="1:6" ht="18.75" customHeight="1" x14ac:dyDescent="0.25">
      <c r="A41" s="23" t="s">
        <v>49</v>
      </c>
      <c r="B41" s="23"/>
      <c r="C41" s="5" t="s">
        <v>50</v>
      </c>
      <c r="D41" s="4">
        <v>4860695</v>
      </c>
      <c r="E41" s="4">
        <v>4726344.99</v>
      </c>
      <c r="F41" s="8">
        <f t="shared" si="0"/>
        <v>97.235991766609516</v>
      </c>
    </row>
    <row r="42" spans="1:6" ht="21" customHeight="1" x14ac:dyDescent="0.25">
      <c r="A42" s="23" t="s">
        <v>80</v>
      </c>
      <c r="B42" s="23"/>
      <c r="C42" s="5" t="s">
        <v>81</v>
      </c>
      <c r="D42" s="4">
        <v>78012</v>
      </c>
      <c r="E42" s="4">
        <v>23827.15</v>
      </c>
      <c r="F42" s="8">
        <f t="shared" si="0"/>
        <v>30.542929292929294</v>
      </c>
    </row>
    <row r="43" spans="1:6" ht="29.25" customHeight="1" x14ac:dyDescent="0.25">
      <c r="A43" s="23" t="s">
        <v>82</v>
      </c>
      <c r="B43" s="23"/>
      <c r="C43" s="5" t="s">
        <v>83</v>
      </c>
      <c r="D43" s="4">
        <v>1184376</v>
      </c>
      <c r="E43" s="4">
        <v>1184376</v>
      </c>
      <c r="F43" s="8">
        <f t="shared" si="0"/>
        <v>100</v>
      </c>
    </row>
    <row r="44" spans="1:6" ht="21.75" customHeight="1" x14ac:dyDescent="0.25">
      <c r="A44" s="23" t="s">
        <v>51</v>
      </c>
      <c r="B44" s="23"/>
      <c r="C44" s="5" t="s">
        <v>52</v>
      </c>
      <c r="D44" s="4">
        <v>3598307</v>
      </c>
      <c r="E44" s="4">
        <v>3518141.84</v>
      </c>
      <c r="F44" s="8">
        <f t="shared" si="0"/>
        <v>97.772142288026004</v>
      </c>
    </row>
    <row r="45" spans="1:6" s="17" customFormat="1" x14ac:dyDescent="0.25">
      <c r="A45" s="24" t="s">
        <v>53</v>
      </c>
      <c r="B45" s="24"/>
      <c r="C45" s="3"/>
      <c r="D45" s="15">
        <v>16346555</v>
      </c>
      <c r="E45" s="15">
        <v>16414193.470000001</v>
      </c>
      <c r="F45" s="16">
        <f t="shared" si="0"/>
        <v>100.41377813245667</v>
      </c>
    </row>
    <row r="46" spans="1:6" ht="18.75" x14ac:dyDescent="0.3">
      <c r="A46" s="26" t="s">
        <v>85</v>
      </c>
      <c r="B46" s="26"/>
      <c r="C46" s="26"/>
      <c r="D46" s="26"/>
      <c r="E46" s="26"/>
      <c r="F46" s="26"/>
    </row>
    <row r="47" spans="1:6" ht="63" x14ac:dyDescent="0.25">
      <c r="A47" s="25" t="s">
        <v>0</v>
      </c>
      <c r="B47" s="25"/>
      <c r="C47" s="6" t="s">
        <v>1</v>
      </c>
      <c r="D47" s="7" t="s">
        <v>2</v>
      </c>
      <c r="E47" s="7" t="s">
        <v>3</v>
      </c>
      <c r="F47" s="9" t="s">
        <v>4</v>
      </c>
    </row>
    <row r="48" spans="1:6" ht="15.75" customHeight="1" x14ac:dyDescent="0.25">
      <c r="A48" s="22" t="s">
        <v>5</v>
      </c>
      <c r="B48" s="22"/>
      <c r="C48" s="3" t="s">
        <v>54</v>
      </c>
      <c r="D48" s="4">
        <v>130140</v>
      </c>
      <c r="E48" s="4">
        <v>164473.69</v>
      </c>
      <c r="F48" s="8">
        <f>E48/D48*100</f>
        <v>126.38211925618566</v>
      </c>
    </row>
    <row r="49" spans="1:6" ht="15.75" customHeight="1" x14ac:dyDescent="0.25">
      <c r="A49" s="20" t="s">
        <v>86</v>
      </c>
      <c r="B49" s="20"/>
      <c r="C49" s="5" t="s">
        <v>103</v>
      </c>
      <c r="D49" s="4">
        <v>130140</v>
      </c>
      <c r="E49" s="4">
        <v>164473.69</v>
      </c>
      <c r="F49" s="8">
        <f t="shared" ref="F49:F69" si="1">E49/D49*100</f>
        <v>126.38211925618566</v>
      </c>
    </row>
    <row r="50" spans="1:6" ht="18" customHeight="1" x14ac:dyDescent="0.25">
      <c r="A50" s="20" t="s">
        <v>87</v>
      </c>
      <c r="B50" s="20"/>
      <c r="C50" s="5" t="s">
        <v>104</v>
      </c>
      <c r="D50" s="4">
        <v>1250</v>
      </c>
      <c r="E50" s="4">
        <v>1653.66</v>
      </c>
      <c r="F50" s="8">
        <f t="shared" si="1"/>
        <v>132.2928</v>
      </c>
    </row>
    <row r="51" spans="1:6" ht="18" customHeight="1" x14ac:dyDescent="0.25">
      <c r="A51" s="20" t="s">
        <v>88</v>
      </c>
      <c r="B51" s="20"/>
      <c r="C51" s="5" t="s">
        <v>105</v>
      </c>
      <c r="D51" s="4">
        <v>970</v>
      </c>
      <c r="E51" s="4">
        <v>1353.87</v>
      </c>
      <c r="F51" s="8">
        <f t="shared" si="1"/>
        <v>139.5742268041237</v>
      </c>
    </row>
    <row r="52" spans="1:6" ht="26.25" customHeight="1" x14ac:dyDescent="0.25">
      <c r="A52" s="20" t="s">
        <v>89</v>
      </c>
      <c r="B52" s="20"/>
      <c r="C52" s="5" t="s">
        <v>106</v>
      </c>
      <c r="D52" s="4">
        <v>127920</v>
      </c>
      <c r="E52" s="4">
        <v>161466.16</v>
      </c>
      <c r="F52" s="8">
        <f t="shared" si="1"/>
        <v>126.22432770481551</v>
      </c>
    </row>
    <row r="53" spans="1:6" ht="15.75" customHeight="1" x14ac:dyDescent="0.25">
      <c r="A53" s="22" t="s">
        <v>32</v>
      </c>
      <c r="B53" s="22"/>
      <c r="C53" s="3" t="s">
        <v>33</v>
      </c>
      <c r="D53" s="4">
        <f>SUM(D59+D56+E54)</f>
        <v>354542.18</v>
      </c>
      <c r="E53" s="4">
        <v>301093.38</v>
      </c>
      <c r="F53" s="8">
        <f t="shared" si="1"/>
        <v>84.924558200663185</v>
      </c>
    </row>
    <row r="54" spans="1:6" ht="15.75" customHeight="1" x14ac:dyDescent="0.25">
      <c r="A54" s="20" t="s">
        <v>90</v>
      </c>
      <c r="B54" s="20"/>
      <c r="C54" s="5" t="s">
        <v>107</v>
      </c>
      <c r="D54" s="4">
        <v>50298</v>
      </c>
      <c r="E54" s="4">
        <v>50298</v>
      </c>
      <c r="F54" s="8">
        <f t="shared" si="1"/>
        <v>100</v>
      </c>
    </row>
    <row r="55" spans="1:6" ht="15.75" customHeight="1" x14ac:dyDescent="0.25">
      <c r="A55" s="20" t="s">
        <v>91</v>
      </c>
      <c r="B55" s="20"/>
      <c r="C55" s="5" t="s">
        <v>108</v>
      </c>
      <c r="D55" s="4">
        <v>41577</v>
      </c>
      <c r="E55" s="4">
        <v>62360.5</v>
      </c>
      <c r="F55" s="8">
        <f t="shared" si="1"/>
        <v>149.98797412030692</v>
      </c>
    </row>
    <row r="56" spans="1:6" ht="15.75" customHeight="1" x14ac:dyDescent="0.25">
      <c r="A56" s="20" t="s">
        <v>92</v>
      </c>
      <c r="B56" s="20"/>
      <c r="C56" s="5" t="s">
        <v>109</v>
      </c>
      <c r="D56" s="4">
        <f>SUM(D57:D58)</f>
        <v>282244.18</v>
      </c>
      <c r="E56" s="4">
        <v>188434.88</v>
      </c>
      <c r="F56" s="8">
        <f t="shared" si="1"/>
        <v>66.76307018979098</v>
      </c>
    </row>
    <row r="57" spans="1:6" ht="15.75" customHeight="1" x14ac:dyDescent="0.25">
      <c r="A57" s="20" t="s">
        <v>93</v>
      </c>
      <c r="B57" s="20"/>
      <c r="C57" s="5" t="s">
        <v>110</v>
      </c>
      <c r="D57" s="4">
        <v>250000</v>
      </c>
      <c r="E57" s="4">
        <v>108604.9</v>
      </c>
      <c r="F57" s="8">
        <f t="shared" si="1"/>
        <v>43.441959999999995</v>
      </c>
    </row>
    <row r="58" spans="1:6" ht="15.75" customHeight="1" x14ac:dyDescent="0.25">
      <c r="A58" s="20" t="s">
        <v>94</v>
      </c>
      <c r="B58" s="20"/>
      <c r="C58" s="5" t="s">
        <v>111</v>
      </c>
      <c r="D58" s="4">
        <v>32244.18</v>
      </c>
      <c r="E58" s="4">
        <v>58329.98</v>
      </c>
      <c r="F58" s="8">
        <f t="shared" si="1"/>
        <v>180.90080132290541</v>
      </c>
    </row>
    <row r="59" spans="1:6" ht="15.75" customHeight="1" x14ac:dyDescent="0.25">
      <c r="A59" s="20" t="s">
        <v>95</v>
      </c>
      <c r="B59" s="20"/>
      <c r="C59" s="5" t="s">
        <v>112</v>
      </c>
      <c r="D59" s="4">
        <v>22000</v>
      </c>
      <c r="E59" s="4">
        <v>21500</v>
      </c>
      <c r="F59" s="8">
        <f t="shared" si="1"/>
        <v>97.727272727272734</v>
      </c>
    </row>
    <row r="60" spans="1:6" ht="15.75" customHeight="1" x14ac:dyDescent="0.25">
      <c r="A60" s="20" t="s">
        <v>96</v>
      </c>
      <c r="B60" s="20"/>
      <c r="C60" s="5" t="s">
        <v>113</v>
      </c>
      <c r="D60" s="4">
        <v>22000</v>
      </c>
      <c r="E60" s="4">
        <v>21500</v>
      </c>
      <c r="F60" s="8">
        <f t="shared" si="1"/>
        <v>97.727272727272734</v>
      </c>
    </row>
    <row r="61" spans="1:6" ht="15.75" customHeight="1" x14ac:dyDescent="0.25">
      <c r="A61" s="22" t="s">
        <v>97</v>
      </c>
      <c r="B61" s="22"/>
      <c r="C61" s="3" t="s">
        <v>114</v>
      </c>
      <c r="D61" s="4">
        <v>156391</v>
      </c>
      <c r="E61" s="4">
        <v>156391.6</v>
      </c>
      <c r="F61" s="8">
        <f t="shared" si="1"/>
        <v>100.00038365379082</v>
      </c>
    </row>
    <row r="62" spans="1:6" ht="15.75" customHeight="1" x14ac:dyDescent="0.25">
      <c r="A62" s="20" t="s">
        <v>98</v>
      </c>
      <c r="B62" s="20"/>
      <c r="C62" s="5" t="s">
        <v>115</v>
      </c>
      <c r="D62" s="4">
        <v>84344</v>
      </c>
      <c r="E62" s="4">
        <v>84344.6</v>
      </c>
      <c r="F62" s="8">
        <f t="shared" si="1"/>
        <v>100.00071137247464</v>
      </c>
    </row>
    <row r="63" spans="1:6" ht="15.75" customHeight="1" x14ac:dyDescent="0.25">
      <c r="A63" s="20" t="s">
        <v>99</v>
      </c>
      <c r="B63" s="20"/>
      <c r="C63" s="5" t="s">
        <v>116</v>
      </c>
      <c r="D63" s="4">
        <v>84344</v>
      </c>
      <c r="E63" s="4">
        <v>84344.6</v>
      </c>
      <c r="F63" s="8">
        <f t="shared" si="1"/>
        <v>100.00071137247464</v>
      </c>
    </row>
    <row r="64" spans="1:6" ht="15.75" customHeight="1" x14ac:dyDescent="0.25">
      <c r="A64" s="20" t="s">
        <v>100</v>
      </c>
      <c r="B64" s="20"/>
      <c r="C64" s="5" t="s">
        <v>117</v>
      </c>
      <c r="D64" s="4">
        <v>72047</v>
      </c>
      <c r="E64" s="4">
        <v>72047</v>
      </c>
      <c r="F64" s="8">
        <f t="shared" si="1"/>
        <v>100</v>
      </c>
    </row>
    <row r="65" spans="1:6" ht="15.75" customHeight="1" x14ac:dyDescent="0.25">
      <c r="A65" s="20" t="s">
        <v>101</v>
      </c>
      <c r="B65" s="20"/>
      <c r="C65" s="5" t="s">
        <v>118</v>
      </c>
      <c r="D65" s="4">
        <v>72047</v>
      </c>
      <c r="E65" s="4">
        <v>72047</v>
      </c>
      <c r="F65" s="8">
        <f t="shared" si="1"/>
        <v>100</v>
      </c>
    </row>
    <row r="66" spans="1:6" ht="27" customHeight="1" x14ac:dyDescent="0.25">
      <c r="A66" s="20" t="s">
        <v>102</v>
      </c>
      <c r="B66" s="20"/>
      <c r="C66" s="5" t="s">
        <v>119</v>
      </c>
      <c r="D66" s="4">
        <v>72047</v>
      </c>
      <c r="E66" s="4">
        <v>72047</v>
      </c>
      <c r="F66" s="8">
        <f t="shared" si="1"/>
        <v>100</v>
      </c>
    </row>
    <row r="67" spans="1:6" ht="15.75" customHeight="1" x14ac:dyDescent="0.25">
      <c r="A67" s="20" t="s">
        <v>49</v>
      </c>
      <c r="B67" s="20"/>
      <c r="C67" s="5" t="s">
        <v>50</v>
      </c>
      <c r="D67" s="4">
        <v>2865170.95</v>
      </c>
      <c r="E67" s="4">
        <v>2417119.5</v>
      </c>
      <c r="F67" s="8">
        <f t="shared" si="1"/>
        <v>84.362139020012052</v>
      </c>
    </row>
    <row r="68" spans="1:6" ht="15.75" customHeight="1" x14ac:dyDescent="0.25">
      <c r="A68" s="20" t="s">
        <v>51</v>
      </c>
      <c r="B68" s="20"/>
      <c r="C68" s="5" t="s">
        <v>52</v>
      </c>
      <c r="D68" s="4">
        <v>2865170.95</v>
      </c>
      <c r="E68" s="4">
        <v>2417119.5</v>
      </c>
      <c r="F68" s="8">
        <f t="shared" si="1"/>
        <v>84.362139020012052</v>
      </c>
    </row>
    <row r="69" spans="1:6" s="17" customFormat="1" x14ac:dyDescent="0.25">
      <c r="A69" s="21" t="s">
        <v>53</v>
      </c>
      <c r="B69" s="21"/>
      <c r="C69" s="3"/>
      <c r="D69" s="15">
        <f>SUM(D48+D53+D61+D67)</f>
        <v>3506244.13</v>
      </c>
      <c r="E69" s="15">
        <v>3039078.17</v>
      </c>
      <c r="F69" s="16">
        <f t="shared" si="1"/>
        <v>86.676171348057267</v>
      </c>
    </row>
    <row r="70" spans="1:6" x14ac:dyDescent="0.25">
      <c r="D70" s="18"/>
      <c r="E70" s="18"/>
      <c r="F70" s="10"/>
    </row>
    <row r="71" spans="1:6" x14ac:dyDescent="0.25">
      <c r="D71" s="19"/>
    </row>
    <row r="72" spans="1:6" x14ac:dyDescent="0.25">
      <c r="D72" s="19"/>
    </row>
  </sheetData>
  <mergeCells count="68">
    <mergeCell ref="A8:B8"/>
    <mergeCell ref="B2:F2"/>
    <mergeCell ref="A3:F3"/>
    <mergeCell ref="A4:B4"/>
    <mergeCell ref="A5:B5"/>
    <mergeCell ref="A6:B6"/>
    <mergeCell ref="A7:B7"/>
    <mergeCell ref="A25:B25"/>
    <mergeCell ref="A26:B26"/>
    <mergeCell ref="A27:B27"/>
    <mergeCell ref="A18:B18"/>
    <mergeCell ref="A19:B19"/>
    <mergeCell ref="A20:B20"/>
    <mergeCell ref="A21:B21"/>
    <mergeCell ref="A22:B22"/>
    <mergeCell ref="A17:B17"/>
    <mergeCell ref="A9:B9"/>
    <mergeCell ref="A10:B10"/>
    <mergeCell ref="A11:B11"/>
    <mergeCell ref="A12:B12"/>
    <mergeCell ref="A13:B13"/>
    <mergeCell ref="A14:B14"/>
    <mergeCell ref="A15:B15"/>
    <mergeCell ref="A16:B16"/>
    <mergeCell ref="A28:B28"/>
    <mergeCell ref="A23:B23"/>
    <mergeCell ref="A39:B39"/>
    <mergeCell ref="A40:B40"/>
    <mergeCell ref="A41:B41"/>
    <mergeCell ref="A38:B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4:B24"/>
    <mergeCell ref="A42:B42"/>
    <mergeCell ref="A43:B43"/>
    <mergeCell ref="A46:F46"/>
    <mergeCell ref="A48:B48"/>
    <mergeCell ref="A49:B49"/>
    <mergeCell ref="A50:B50"/>
    <mergeCell ref="A44:B44"/>
    <mergeCell ref="A45:B45"/>
    <mergeCell ref="A62:B62"/>
    <mergeCell ref="A63:B63"/>
    <mergeCell ref="A47:B47"/>
    <mergeCell ref="A55:B55"/>
    <mergeCell ref="A56:B56"/>
    <mergeCell ref="A57:B57"/>
    <mergeCell ref="A51:B51"/>
    <mergeCell ref="A52:B52"/>
    <mergeCell ref="A53:B53"/>
    <mergeCell ref="A54:B54"/>
    <mergeCell ref="A64:B64"/>
    <mergeCell ref="A58:B58"/>
    <mergeCell ref="A59:B59"/>
    <mergeCell ref="A60:B60"/>
    <mergeCell ref="A61:B61"/>
    <mergeCell ref="A68:B68"/>
    <mergeCell ref="A69:B69"/>
    <mergeCell ref="A65:B65"/>
    <mergeCell ref="A66:B66"/>
    <mergeCell ref="A67:B6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2021-03-02T11:41:27Z</dcterms:modified>
</cp:coreProperties>
</file>